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4" i="1" l="1"/>
  <c r="C16" i="1"/>
  <c r="C15" i="1"/>
  <c r="C14" i="1"/>
  <c r="C13" i="1"/>
  <c r="E10" i="1"/>
  <c r="E5" i="1"/>
  <c r="E6" i="1"/>
  <c r="E7" i="1"/>
  <c r="E8" i="1"/>
  <c r="E9" i="1"/>
  <c r="B10" i="1"/>
  <c r="D10" i="1"/>
  <c r="C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<sst xmlns="http://schemas.openxmlformats.org/spreadsheetml/2006/main" count="17" uniqueCount="17">
  <si>
    <t>PERIODO</t>
  </si>
  <si>
    <t>INGRESOS</t>
  </si>
  <si>
    <t>EGRESOS</t>
  </si>
  <si>
    <t>SALDOS</t>
  </si>
  <si>
    <t>PORCENTAJE</t>
  </si>
  <si>
    <t>ENERO</t>
  </si>
  <si>
    <t>FEBRERO</t>
  </si>
  <si>
    <t>MARZO</t>
  </si>
  <si>
    <t>ABRIL</t>
  </si>
  <si>
    <t>MAYO</t>
  </si>
  <si>
    <t>JUNIO</t>
  </si>
  <si>
    <t>TOTAL</t>
  </si>
  <si>
    <t xml:space="preserve">            INFORME PRIMER SEMESTRE</t>
  </si>
  <si>
    <t>MAXIMO</t>
  </si>
  <si>
    <t>MINIMO</t>
  </si>
  <si>
    <t>PROMEDIO</t>
  </si>
  <si>
    <t>CONTAR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</si>
</sst>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8DBC5"/>
        <bgColor indexed="64"/>
      </patternFill>
    </fill>
    <fill>
      <patternFill patternType="solid">
        <fgColor rgb="FFEFA539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B0F0"/>
      </right>
      <top/>
      <bottom/>
      <diagonal/>
    </border>
    <border>
      <left/>
      <right/>
      <top/>
      <bottom style="thin">
        <color rgb="FF00B0F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9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/>
    <xf numFmtId="4" fontId="0" fillId="0" borderId="3" xfId="0" applyNumberFormat="1" applyBorder="1"/>
    <xf numFmtId="0" fontId="0" fillId="0" borderId="4" xfId="0" applyBorder="1"/>
    <xf numFmtId="0" fontId="0" fillId="0" borderId="5" xfId="0" applyBorder="1"/>
    <xf numFmtId="164" fontId="0" fillId="0" borderId="0" xfId="0" applyNumberFormat="1"/>
    <xf numFmtId="3" fontId="0" fillId="0" borderId="3" xfId="0" applyNumberFormat="1" applyBorder="1"/>
    <xf numFmtId="43" fontId="0" fillId="0" borderId="0" xfId="0" applyNumberFormat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0" fillId="2" borderId="0" xfId="0" applyFill="1"/>
    <xf numFmtId="43" fontId="4" fillId="3" borderId="3" xfId="1" applyFont="1" applyFill="1" applyBorder="1" applyAlignment="1">
      <alignment vertical="center"/>
    </xf>
    <xf numFmtId="43" fontId="4" fillId="3" borderId="10" xfId="1" applyFont="1" applyFill="1" applyBorder="1"/>
    <xf numFmtId="43" fontId="4" fillId="3" borderId="3" xfId="1" applyFont="1" applyFill="1" applyBorder="1" applyAlignment="1">
      <alignment horizontal="right" vertical="center"/>
    </xf>
    <xf numFmtId="0" fontId="5" fillId="3" borderId="11" xfId="0" applyFont="1" applyFill="1" applyBorder="1"/>
    <xf numFmtId="43" fontId="5" fillId="3" borderId="12" xfId="0" applyNumberFormat="1" applyFont="1" applyFill="1" applyBorder="1"/>
    <xf numFmtId="43" fontId="5" fillId="3" borderId="13" xfId="1" applyFont="1" applyFill="1" applyBorder="1"/>
    <xf numFmtId="43" fontId="4" fillId="4" borderId="3" xfId="1" applyFont="1" applyFill="1" applyBorder="1" applyAlignment="1">
      <alignment horizontal="right"/>
    </xf>
    <xf numFmtId="43" fontId="4" fillId="4" borderId="3" xfId="1" applyFont="1" applyFill="1" applyBorder="1"/>
    <xf numFmtId="43" fontId="5" fillId="4" borderId="12" xfId="0" applyNumberFormat="1" applyFont="1" applyFill="1" applyBorder="1"/>
    <xf numFmtId="0" fontId="4" fillId="5" borderId="9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FA539"/>
      <color rgb="FF251E05"/>
      <color rgb="FFC8DB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140724669478243"/>
          <c:y val="8.7461775092439686E-2"/>
          <c:w val="0.39442269406726638"/>
          <c:h val="0.55747592129566925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Hoja1!$A$4:$A$9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Hoja1!$B$4:$B$9</c:f>
              <c:numCache>
                <c:formatCode>_(* #,##0.00_);_(* \(#,##0.00\);_(* "-"??_);_(@_)</c:formatCode>
                <c:ptCount val="6"/>
                <c:pt idx="0">
                  <c:v>450230</c:v>
                </c:pt>
                <c:pt idx="1">
                  <c:v>325987</c:v>
                </c:pt>
                <c:pt idx="2">
                  <c:v>125687</c:v>
                </c:pt>
                <c:pt idx="3">
                  <c:v>98700</c:v>
                </c:pt>
                <c:pt idx="4">
                  <c:v>85230</c:v>
                </c:pt>
                <c:pt idx="5">
                  <c:v>45890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79584"/>
        <c:axId val="88045760"/>
      </c:lineChart>
      <c:catAx>
        <c:axId val="51779584"/>
        <c:scaling>
          <c:orientation val="minMax"/>
        </c:scaling>
        <c:delete val="0"/>
        <c:axPos val="b"/>
        <c:majorTickMark val="out"/>
        <c:minorTickMark val="none"/>
        <c:tickLblPos val="nextTo"/>
        <c:crossAx val="88045760"/>
        <c:crosses val="autoZero"/>
        <c:auto val="1"/>
        <c:lblAlgn val="ctr"/>
        <c:lblOffset val="100"/>
        <c:noMultiLvlLbl val="0"/>
      </c:catAx>
      <c:valAx>
        <c:axId val="8804576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51779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8"/>
          </c:dPt>
          <c:dPt>
            <c:idx val="1"/>
            <c:bubble3D val="0"/>
            <c:explosion val="9"/>
          </c:dPt>
          <c:dPt>
            <c:idx val="2"/>
            <c:bubble3D val="0"/>
            <c:explosion val="35"/>
          </c:dPt>
          <c:dPt>
            <c:idx val="3"/>
            <c:bubble3D val="0"/>
            <c:explosion val="44"/>
          </c:dPt>
          <c:dPt>
            <c:idx val="4"/>
            <c:bubble3D val="0"/>
            <c:explosion val="23"/>
          </c:dPt>
          <c:dPt>
            <c:idx val="5"/>
            <c:bubble3D val="0"/>
            <c:explosion val="19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Hoja1!$A$4:$A$9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Hoja1!$D$4:$D$9</c:f>
              <c:numCache>
                <c:formatCode>_(* #,##0.00_);_(* \(#,##0.00\);_(* "-"??_);_(@_)</c:formatCode>
                <c:ptCount val="6"/>
                <c:pt idx="0">
                  <c:v>324630</c:v>
                </c:pt>
                <c:pt idx="1">
                  <c:v>203637</c:v>
                </c:pt>
                <c:pt idx="2">
                  <c:v>28187</c:v>
                </c:pt>
                <c:pt idx="3">
                  <c:v>13800</c:v>
                </c:pt>
                <c:pt idx="4">
                  <c:v>42930</c:v>
                </c:pt>
                <c:pt idx="5">
                  <c:v>10490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0</xdr:row>
      <xdr:rowOff>85724</xdr:rowOff>
    </xdr:from>
    <xdr:to>
      <xdr:col>10</xdr:col>
      <xdr:colOff>28576</xdr:colOff>
      <xdr:row>12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219075</xdr:colOff>
      <xdr:row>13</xdr:row>
      <xdr:rowOff>61912</xdr:rowOff>
    </xdr:from>
    <xdr:to>
      <xdr:col>10</xdr:col>
      <xdr:colOff>266700</xdr:colOff>
      <xdr:row>24</xdr:row>
      <xdr:rowOff>38100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C18" sqref="C18"/>
    </sheetView>
  </sheetViews>
  <sheetFormatPr baseColWidth="10" defaultRowHeight="15" x14ac:dyDescent="0.25"/>
  <cols>
    <col min="2" max="2" width="14.5703125" bestFit="1" customWidth="1"/>
    <col min="3" max="4" width="13.140625" bestFit="1" customWidth="1"/>
    <col min="5" max="5" width="12.140625" bestFit="1" customWidth="1"/>
    <col min="6" max="6" width="12" bestFit="1" customWidth="1"/>
  </cols>
  <sheetData>
    <row r="1" spans="1:11" ht="15.75" x14ac:dyDescent="0.25">
      <c r="C1" s="3" t="s">
        <v>12</v>
      </c>
      <c r="D1" s="3"/>
      <c r="E1" s="3"/>
    </row>
    <row r="2" spans="1:11" ht="15.75" thickBot="1" x14ac:dyDescent="0.3">
      <c r="B2" s="1"/>
      <c r="C2" s="1"/>
      <c r="E2" s="2">
        <v>0.15</v>
      </c>
    </row>
    <row r="3" spans="1:11" x14ac:dyDescent="0.25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  <c r="F3" s="5"/>
    </row>
    <row r="4" spans="1:11" x14ac:dyDescent="0.25">
      <c r="A4" s="25" t="s">
        <v>5</v>
      </c>
      <c r="B4" s="16">
        <v>450230</v>
      </c>
      <c r="C4" s="22">
        <v>125600</v>
      </c>
      <c r="D4" s="23">
        <f>B4-C4</f>
        <v>324630</v>
      </c>
      <c r="E4" s="17">
        <f>D4*$E$2</f>
        <v>48694.5</v>
      </c>
      <c r="F4" s="11"/>
    </row>
    <row r="5" spans="1:11" x14ac:dyDescent="0.25">
      <c r="A5" s="25" t="s">
        <v>6</v>
      </c>
      <c r="B5" s="18">
        <v>325987</v>
      </c>
      <c r="C5" s="22">
        <v>122350</v>
      </c>
      <c r="D5" s="23">
        <f>B5-C5</f>
        <v>203637</v>
      </c>
      <c r="E5" s="17">
        <f t="shared" ref="E5:E9" si="0">D5*$E$2</f>
        <v>30545.55</v>
      </c>
    </row>
    <row r="6" spans="1:11" x14ac:dyDescent="0.25">
      <c r="A6" s="25" t="s">
        <v>7</v>
      </c>
      <c r="B6" s="18">
        <v>125687</v>
      </c>
      <c r="C6" s="22">
        <v>97500</v>
      </c>
      <c r="D6" s="23">
        <f>B6-C6</f>
        <v>28187</v>
      </c>
      <c r="E6" s="17">
        <f t="shared" si="0"/>
        <v>4228.05</v>
      </c>
      <c r="I6" s="7"/>
    </row>
    <row r="7" spans="1:11" x14ac:dyDescent="0.25">
      <c r="A7" s="25" t="s">
        <v>8</v>
      </c>
      <c r="B7" s="18">
        <v>98700</v>
      </c>
      <c r="C7" s="22">
        <v>84900</v>
      </c>
      <c r="D7" s="23">
        <f>B7-C7</f>
        <v>13800</v>
      </c>
      <c r="E7" s="17">
        <f t="shared" si="0"/>
        <v>2070</v>
      </c>
    </row>
    <row r="8" spans="1:11" x14ac:dyDescent="0.25">
      <c r="A8" s="25" t="s">
        <v>9</v>
      </c>
      <c r="B8" s="18">
        <v>85230</v>
      </c>
      <c r="C8" s="22">
        <v>42300</v>
      </c>
      <c r="D8" s="23">
        <f>B8-C8</f>
        <v>42930</v>
      </c>
      <c r="E8" s="17">
        <f t="shared" si="0"/>
        <v>6439.5</v>
      </c>
    </row>
    <row r="9" spans="1:11" x14ac:dyDescent="0.25">
      <c r="A9" s="25" t="s">
        <v>10</v>
      </c>
      <c r="B9" s="18">
        <v>45890</v>
      </c>
      <c r="C9" s="22">
        <v>35400</v>
      </c>
      <c r="D9" s="23">
        <f>B9-C9</f>
        <v>10490</v>
      </c>
      <c r="E9" s="17">
        <f t="shared" si="0"/>
        <v>1573.5</v>
      </c>
    </row>
    <row r="10" spans="1:11" ht="15.75" thickBot="1" x14ac:dyDescent="0.3">
      <c r="A10" s="19" t="s">
        <v>11</v>
      </c>
      <c r="B10" s="20">
        <f>SUM(B4:B9)</f>
        <v>1131724</v>
      </c>
      <c r="C10" s="24">
        <f>SUM(C4:C9)</f>
        <v>508050</v>
      </c>
      <c r="D10" s="24">
        <f>SUM(D4:D9)</f>
        <v>623674</v>
      </c>
      <c r="E10" s="21">
        <f>SUM(E4:E9)</f>
        <v>93551.1</v>
      </c>
      <c r="K10" s="8"/>
    </row>
    <row r="11" spans="1:11" x14ac:dyDescent="0.25">
      <c r="J11" s="8"/>
    </row>
    <row r="13" spans="1:11" x14ac:dyDescent="0.25">
      <c r="B13" t="s">
        <v>13</v>
      </c>
      <c r="C13" s="6">
        <f>MAX(D4:D9)</f>
        <v>324630</v>
      </c>
      <c r="D13" s="9"/>
    </row>
    <row r="14" spans="1:11" x14ac:dyDescent="0.25">
      <c r="B14" t="s">
        <v>14</v>
      </c>
      <c r="C14" s="6">
        <f>MIN(D4:D9)</f>
        <v>10490</v>
      </c>
    </row>
    <row r="15" spans="1:11" x14ac:dyDescent="0.25">
      <c r="B15" t="s">
        <v>15</v>
      </c>
      <c r="C15" s="6">
        <f>AVERAGE(D4:D9)</f>
        <v>103945.66666666667</v>
      </c>
      <c r="G15" s="4"/>
    </row>
    <row r="16" spans="1:11" x14ac:dyDescent="0.25">
      <c r="B16" t="s">
        <v>16</v>
      </c>
      <c r="C16" s="10">
        <f>COUNT(D4:D9)</f>
        <v>6</v>
      </c>
    </row>
    <row r="19" spans="5:5" x14ac:dyDescent="0.25">
      <c r="E19" s="4"/>
    </row>
  </sheetData>
  <pageMargins left="0.7" right="0.7" top="0.75" bottom="0.75" header="0.3" footer="0.3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"/>
  <sheetViews>
    <sheetView topLeftCell="J1" workbookViewId="0">
      <selection activeCell="L4" sqref="L4"/>
    </sheetView>
  </sheetViews>
  <sheetFormatPr baseColWidth="10" defaultRowHeight="15" x14ac:dyDescent="0.25"/>
  <sheetData>
    <row r="1" spans="11:11" x14ac:dyDescent="0.25">
      <c r="K1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106</dc:creator>
  <cp:lastModifiedBy>106</cp:lastModifiedBy>
  <cp:lastPrinted>2017-08-29T12:45:32Z</cp:lastPrinted>
  <dcterms:created xsi:type="dcterms:W3CDTF">2017-08-29T11:37:22Z</dcterms:created>
  <dcterms:modified xsi:type="dcterms:W3CDTF">2017-08-29T12:55:10Z</dcterms:modified>
</cp:coreProperties>
</file>